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S36" i="1" l="1"/>
  <c r="U14" i="1" l="1"/>
  <c r="S35" i="1" l="1"/>
  <c r="U33" i="1" l="1"/>
  <c r="S18" i="1"/>
  <c r="S31" i="1"/>
  <c r="U18" i="1" l="1"/>
  <c r="U34" i="1"/>
  <c r="U31" i="1" l="1"/>
  <c r="U32" i="1" l="1"/>
  <c r="U17" i="1"/>
  <c r="U19" i="1"/>
  <c r="U20" i="1"/>
  <c r="U21" i="1"/>
  <c r="U22" i="1"/>
  <c r="U23" i="1"/>
  <c r="U24" i="1"/>
  <c r="U25" i="1"/>
  <c r="U26" i="1"/>
  <c r="U27" i="1"/>
  <c r="U28" i="1"/>
  <c r="U29" i="1"/>
  <c r="U30" i="1"/>
  <c r="U16" i="1"/>
</calcChain>
</file>

<file path=xl/sharedStrings.xml><?xml version="1.0" encoding="utf-8"?>
<sst xmlns="http://schemas.openxmlformats.org/spreadsheetml/2006/main" count="121" uniqueCount="82">
  <si>
    <t>ОТЧЕТ ОБ ИСПОЛНЕНИИ БЮДЖЕТА</t>
  </si>
  <si>
    <t>коды</t>
  </si>
  <si>
    <t>Форма по ОКУД</t>
  </si>
  <si>
    <t>на</t>
  </si>
  <si>
    <t>Дата</t>
  </si>
  <si>
    <t>по ОКПО</t>
  </si>
  <si>
    <t>51561622</t>
  </si>
  <si>
    <t>Наименование финансового органа</t>
  </si>
  <si>
    <t>Администрация МО Кикеринское СП</t>
  </si>
  <si>
    <t>011</t>
  </si>
  <si>
    <t>Наименование публично-правового образования</t>
  </si>
  <si>
    <t>по ОКАТО</t>
  </si>
  <si>
    <t>41206000002</t>
  </si>
  <si>
    <t>Периодичность: месячная</t>
  </si>
  <si>
    <t>Единица измерения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</si>
  <si>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</si>
  <si>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</si>
  <si>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</si>
  <si>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</si>
  <si>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</si>
  <si>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</si>
  <si>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</si>
  <si>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</si>
  <si>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</si>
  <si>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</si>
  <si>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</si>
  <si>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</si>
  <si>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</si>
  <si>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/>
  </si>
  <si>
    <t>Налог на доходы физических лиц</t>
  </si>
  <si>
    <t>101</t>
  </si>
  <si>
    <t>0000</t>
  </si>
  <si>
    <t>110</t>
  </si>
  <si>
    <t>Акцизы на автомобильный бензин</t>
  </si>
  <si>
    <t>103</t>
  </si>
  <si>
    <t>Налог на имущество физических лиц</t>
  </si>
  <si>
    <t>106</t>
  </si>
  <si>
    <t>0103010</t>
  </si>
  <si>
    <t>Земельный налог юридический лица</t>
  </si>
  <si>
    <t>Земельный налог физические лица</t>
  </si>
  <si>
    <t>0601310</t>
  </si>
  <si>
    <t>1000</t>
  </si>
  <si>
    <t>Транспортный налог юр.лица</t>
  </si>
  <si>
    <t>0401102</t>
  </si>
  <si>
    <t>Транспортный налог физ.лица</t>
  </si>
  <si>
    <t>0401202</t>
  </si>
  <si>
    <t>Государственная пошлина</t>
  </si>
  <si>
    <t>108</t>
  </si>
  <si>
    <t>0402001</t>
  </si>
  <si>
    <t>Арендная плата за земельные участки</t>
  </si>
  <si>
    <t>111</t>
  </si>
  <si>
    <t>0501310</t>
  </si>
  <si>
    <t>120</t>
  </si>
  <si>
    <t>Аренда имущества</t>
  </si>
  <si>
    <t>0503510</t>
  </si>
  <si>
    <t>Прочие начисления от использования имущества</t>
  </si>
  <si>
    <t>0904510</t>
  </si>
  <si>
    <t>Прочие доходы от оказания платных услуг</t>
  </si>
  <si>
    <t>113</t>
  </si>
  <si>
    <t>0199510</t>
  </si>
  <si>
    <t>130</t>
  </si>
  <si>
    <t>Доходы от продажи земельных участков</t>
  </si>
  <si>
    <t>114</t>
  </si>
  <si>
    <t>430</t>
  </si>
  <si>
    <t>Дотации бюджетам поселенийна выравнивание бюджетной обеспеченности</t>
  </si>
  <si>
    <t>202</t>
  </si>
  <si>
    <t>151</t>
  </si>
  <si>
    <t>Иные межбюджетные трансферты зачисляемые в бюджеты поселений</t>
  </si>
  <si>
    <t>Возврат остатков субсидий</t>
  </si>
  <si>
    <t>219</t>
  </si>
  <si>
    <t>-</t>
  </si>
  <si>
    <t>субвенции на обеспечение выполнения органами местного самоуправления в сфере административных правонарушений</t>
  </si>
  <si>
    <t>0302410</t>
  </si>
  <si>
    <t>0301510</t>
  </si>
  <si>
    <t>Субвенции выделенные на ведение воинского учета</t>
  </si>
  <si>
    <t>ЕСН</t>
  </si>
  <si>
    <t>000000</t>
  </si>
  <si>
    <t>000</t>
  </si>
  <si>
    <t>0128</t>
  </si>
  <si>
    <t>0100110</t>
  </si>
  <si>
    <t>0500010</t>
  </si>
  <si>
    <t>01 апреля 2015 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</si>
</sst>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000"/>
    <numFmt numFmtId="166" formatCode="[=0]&quot;-&quot;;General"/>
    <numFmt numFmtId="167" formatCode="#,##0.00_р_."/>
  </numFmts>
  <fonts count="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5EEFF"/>
      </patternFill>
    </fill>
    <fill>
      <patternFill patternType="solid">
        <fgColor rgb="FFC0DCC0"/>
      </patternFill>
    </fill>
    <fill>
      <patternFill patternType="solid">
        <fgColor rgb="FFFFFFC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1" fontId="0" fillId="0" borderId="8" xfId="0" applyNumberForma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165" fontId="0" fillId="0" borderId="9" xfId="0" applyNumberFormat="1" applyBorder="1" applyAlignment="1">
      <alignment horizontal="center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Alignment="1">
      <alignment horizontal="left" vertical="top"/>
    </xf>
    <xf numFmtId="0" fontId="3" fillId="4" borderId="17" xfId="0" applyFont="1" applyFill="1" applyBorder="1" applyAlignment="1">
      <alignment horizontal="left" vertical="top" wrapText="1" indent="2"/>
    </xf>
    <xf numFmtId="0" fontId="3" fillId="0" borderId="1" xfId="0" applyFont="1" applyBorder="1" applyAlignment="1">
      <alignment horizontal="left" vertical="top"/>
    </xf>
    <xf numFmtId="4" fontId="3" fillId="4" borderId="1" xfId="0" applyNumberFormat="1" applyFont="1" applyFill="1" applyBorder="1" applyAlignment="1">
      <alignment horizontal="right" vertical="top"/>
    </xf>
    <xf numFmtId="4" fontId="3" fillId="3" borderId="17" xfId="0" applyNumberFormat="1" applyFont="1" applyFill="1" applyBorder="1" applyAlignment="1">
      <alignment horizontal="right" vertical="top"/>
    </xf>
    <xf numFmtId="2" fontId="3" fillId="4" borderId="1" xfId="0" applyNumberFormat="1" applyFont="1" applyFill="1" applyBorder="1" applyAlignment="1">
      <alignment horizontal="right" vertical="top"/>
    </xf>
    <xf numFmtId="166" fontId="3" fillId="4" borderId="1" xfId="0" applyNumberFormat="1" applyFont="1" applyFill="1" applyBorder="1" applyAlignment="1">
      <alignment horizontal="right" vertical="top"/>
    </xf>
    <xf numFmtId="1" fontId="0" fillId="0" borderId="6" xfId="0" applyNumberFormat="1" applyBorder="1" applyAlignment="1">
      <alignment horizontal="center" vertical="top"/>
    </xf>
    <xf numFmtId="0" fontId="3" fillId="4" borderId="18" xfId="0" applyFont="1" applyFill="1" applyBorder="1" applyAlignment="1">
      <alignment horizontal="center" vertical="top"/>
    </xf>
    <xf numFmtId="0" fontId="3" fillId="4" borderId="19" xfId="0" applyFont="1" applyFill="1" applyBorder="1" applyAlignment="1">
      <alignment horizontal="center" vertical="top"/>
    </xf>
    <xf numFmtId="4" fontId="3" fillId="4" borderId="1" xfId="0" applyNumberFormat="1" applyFont="1" applyFill="1" applyBorder="1" applyAlignment="1">
      <alignment horizontal="right" vertical="top"/>
    </xf>
    <xf numFmtId="14" fontId="0" fillId="0" borderId="2" xfId="0" applyNumberFormat="1" applyBorder="1" applyAlignment="1">
      <alignment horizontal="center"/>
    </xf>
    <xf numFmtId="49" fontId="3" fillId="4" borderId="18" xfId="0" applyNumberFormat="1" applyFont="1" applyFill="1" applyBorder="1" applyAlignment="1">
      <alignment horizontal="center" vertical="top"/>
    </xf>
    <xf numFmtId="0" fontId="3" fillId="4" borderId="18" xfId="0" applyFont="1" applyFill="1" applyBorder="1" applyAlignment="1">
      <alignment horizontal="center" vertical="top"/>
    </xf>
    <xf numFmtId="0" fontId="3" fillId="4" borderId="19" xfId="0" applyFont="1" applyFill="1" applyBorder="1" applyAlignment="1">
      <alignment horizontal="center" vertical="top"/>
    </xf>
    <xf numFmtId="4" fontId="3" fillId="4" borderId="1" xfId="0" applyNumberFormat="1" applyFont="1" applyFill="1" applyBorder="1" applyAlignment="1">
      <alignment horizontal="right" vertical="top"/>
    </xf>
    <xf numFmtId="2" fontId="3" fillId="4" borderId="1" xfId="0" applyNumberFormat="1" applyFont="1" applyFill="1" applyBorder="1" applyAlignment="1">
      <alignment horizontal="right" vertical="top"/>
    </xf>
    <xf numFmtId="0" fontId="3" fillId="4" borderId="0" xfId="0" applyFont="1" applyFill="1" applyBorder="1" applyAlignment="1">
      <alignment horizontal="left" vertical="top" wrapText="1" indent="2"/>
    </xf>
    <xf numFmtId="0" fontId="3" fillId="0" borderId="0" xfId="0" applyFont="1" applyBorder="1" applyAlignment="1">
      <alignment horizontal="left" vertical="top"/>
    </xf>
    <xf numFmtId="0" fontId="3" fillId="4" borderId="0" xfId="0" applyFont="1" applyFill="1" applyBorder="1" applyAlignment="1">
      <alignment horizontal="center" vertical="top"/>
    </xf>
    <xf numFmtId="2" fontId="3" fillId="4" borderId="0" xfId="0" applyNumberFormat="1" applyFont="1" applyFill="1" applyBorder="1" applyAlignment="1">
      <alignment horizontal="right" vertical="top"/>
    </xf>
    <xf numFmtId="167" fontId="0" fillId="3" borderId="11" xfId="0" applyNumberFormat="1" applyFill="1" applyBorder="1" applyAlignment="1">
      <alignment horizontal="right"/>
    </xf>
    <xf numFmtId="167" fontId="0" fillId="3" borderId="20" xfId="0" applyNumberFormat="1" applyFill="1" applyBorder="1" applyAlignment="1">
      <alignment horizontal="right"/>
    </xf>
    <xf numFmtId="49" fontId="3" fillId="4" borderId="18" xfId="0" applyNumberFormat="1" applyFont="1" applyFill="1" applyBorder="1" applyAlignment="1">
      <alignment horizontal="center" vertical="top"/>
    </xf>
    <xf numFmtId="4" fontId="0" fillId="0" borderId="0" xfId="0" applyNumberFormat="1"/>
    <xf numFmtId="0" fontId="3" fillId="4" borderId="22" xfId="0" applyFont="1" applyFill="1" applyBorder="1" applyAlignment="1">
      <alignment horizontal="left" vertical="top" wrapText="1" indent="2"/>
    </xf>
    <xf numFmtId="0" fontId="3" fillId="0" borderId="23" xfId="0" applyFont="1" applyBorder="1" applyAlignment="1">
      <alignment horizontal="left" vertical="top"/>
    </xf>
    <xf numFmtId="4" fontId="3" fillId="4" borderId="23" xfId="0" applyNumberFormat="1" applyFont="1" applyFill="1" applyBorder="1" applyAlignment="1">
      <alignment horizontal="right" vertical="top"/>
    </xf>
    <xf numFmtId="4" fontId="3" fillId="3" borderId="22" xfId="0" applyNumberFormat="1" applyFont="1" applyFill="1" applyBorder="1" applyAlignment="1">
      <alignment horizontal="right" vertical="top"/>
    </xf>
    <xf numFmtId="0" fontId="3" fillId="4" borderId="18" xfId="0" applyFont="1" applyFill="1" applyBorder="1" applyAlignment="1">
      <alignment horizontal="center" vertical="top"/>
    </xf>
    <xf numFmtId="49" fontId="3" fillId="4" borderId="18" xfId="0" applyNumberFormat="1" applyFont="1" applyFill="1" applyBorder="1" applyAlignment="1">
      <alignment horizontal="center" vertical="top"/>
    </xf>
    <xf numFmtId="0" fontId="3" fillId="4" borderId="19" xfId="0" applyFont="1" applyFill="1" applyBorder="1" applyAlignment="1">
      <alignment horizontal="center" vertical="top"/>
    </xf>
    <xf numFmtId="4" fontId="3" fillId="4" borderId="1" xfId="0" applyNumberFormat="1" applyFont="1" applyFill="1" applyBorder="1" applyAlignment="1">
      <alignment horizontal="right" vertical="top"/>
    </xf>
    <xf numFmtId="4" fontId="3" fillId="4" borderId="8" xfId="0" applyNumberFormat="1" applyFont="1" applyFill="1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2" fontId="3" fillId="4" borderId="23" xfId="0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1" fontId="0" fillId="0" borderId="8" xfId="0" applyNumberFormat="1" applyBorder="1" applyAlignment="1">
      <alignment horizontal="center" vertical="top"/>
    </xf>
    <xf numFmtId="0" fontId="0" fillId="0" borderId="10" xfId="0" applyBorder="1" applyAlignment="1">
      <alignment horizontal="center"/>
    </xf>
    <xf numFmtId="167" fontId="0" fillId="3" borderId="11" xfId="0" applyNumberForma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6"/>
  <sheetViews>
    <sheetView tabSelected="1" topLeftCell="A4" workbookViewId="0">
      <selection activeCell="U14" sqref="U14"/>
    </sheetView>
  </sheetViews>
  <sheetFormatPr defaultRowHeight="15" x14ac:dyDescent="0.25"/>
  <cols>
    <col min="1" max="1" width="24.85546875" customWidth="1"/>
    <col min="2" max="2" width="5.28515625" customWidth="1"/>
    <col min="3" max="3" width="5" customWidth="1"/>
    <col min="4" max="4" width="1.42578125" hidden="1" customWidth="1"/>
    <col min="5" max="5" width="5.28515625" customWidth="1"/>
    <col min="6" max="6" width="9.140625" hidden="1" customWidth="1"/>
    <col min="7" max="7" width="9.85546875" customWidth="1"/>
    <col min="8" max="8" width="0.28515625" customWidth="1"/>
    <col min="9" max="11" width="9.140625" hidden="1" customWidth="1"/>
    <col min="12" max="12" width="6.7109375" customWidth="1"/>
    <col min="13" max="13" width="9.140625" hidden="1" customWidth="1"/>
    <col min="14" max="14" width="7" customWidth="1"/>
    <col min="15" max="16" width="9.140625" hidden="1" customWidth="1"/>
    <col min="17" max="17" width="14.140625" customWidth="1"/>
    <col min="18" max="18" width="0.42578125" customWidth="1"/>
    <col min="19" max="19" width="9.140625" hidden="1" customWidth="1"/>
    <col min="20" max="20" width="14.140625" customWidth="1"/>
    <col min="21" max="21" width="14.42578125" customWidth="1"/>
    <col min="22" max="22" width="0.5703125" customWidth="1"/>
  </cols>
  <sheetData>
    <row r="1" spans="1:22" ht="15.75" thickBot="1" x14ac:dyDescent="0.3">
      <c r="A1" s="1"/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1"/>
      <c r="U1" s="2" t="s">
        <v>1</v>
      </c>
    </row>
    <row r="2" spans="1:2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 t="s">
        <v>2</v>
      </c>
      <c r="U2" s="4">
        <v>503117</v>
      </c>
    </row>
    <row r="3" spans="1:22" x14ac:dyDescent="0.25">
      <c r="A3" s="1"/>
      <c r="B3" s="3" t="s">
        <v>3</v>
      </c>
      <c r="C3" s="58" t="s">
        <v>81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3" t="s">
        <v>4</v>
      </c>
      <c r="U3" s="29">
        <v>42097</v>
      </c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" t="s">
        <v>5</v>
      </c>
      <c r="U4" s="5" t="s">
        <v>6</v>
      </c>
    </row>
    <row r="5" spans="1:22" x14ac:dyDescent="0.25">
      <c r="A5" s="1" t="s">
        <v>7</v>
      </c>
      <c r="B5" s="59" t="s">
        <v>8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1"/>
      <c r="U5" s="5" t="s">
        <v>9</v>
      </c>
    </row>
    <row r="6" spans="1:22" x14ac:dyDescent="0.25">
      <c r="A6" s="1" t="s">
        <v>10</v>
      </c>
      <c r="B6" s="1"/>
      <c r="C6" s="1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3" t="s">
        <v>11</v>
      </c>
      <c r="U6" s="5" t="s">
        <v>12</v>
      </c>
    </row>
    <row r="7" spans="1:22" x14ac:dyDescent="0.25">
      <c r="A7" s="1" t="s">
        <v>13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1"/>
      <c r="U7" s="5"/>
    </row>
    <row r="8" spans="1:22" ht="15.75" thickBot="1" x14ac:dyDescent="0.3">
      <c r="A8" s="1" t="s">
        <v>14</v>
      </c>
      <c r="B8" s="59" t="s">
        <v>15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3" t="s">
        <v>16</v>
      </c>
      <c r="U8" s="6" t="s">
        <v>17</v>
      </c>
    </row>
    <row r="9" spans="1:22" ht="12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57" t="s">
        <v>18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2" ht="19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61.5" customHeight="1" x14ac:dyDescent="0.25">
      <c r="A12" s="7" t="s">
        <v>19</v>
      </c>
      <c r="B12" s="8" t="s">
        <v>20</v>
      </c>
      <c r="C12" s="62" t="s">
        <v>21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 t="s">
        <v>22</v>
      </c>
      <c r="R12" s="62"/>
      <c r="S12" s="62"/>
      <c r="T12" s="7" t="s">
        <v>23</v>
      </c>
      <c r="U12" s="8" t="s">
        <v>24</v>
      </c>
      <c r="V12" s="1"/>
    </row>
    <row r="13" spans="1:22" ht="15.75" thickBot="1" x14ac:dyDescent="0.3">
      <c r="A13" s="9">
        <v>1</v>
      </c>
      <c r="B13" s="9">
        <v>2</v>
      </c>
      <c r="C13" s="63">
        <v>3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4">
        <v>4</v>
      </c>
      <c r="R13" s="64"/>
      <c r="S13" s="64"/>
      <c r="T13" s="10">
        <v>5</v>
      </c>
      <c r="U13" s="25">
        <v>6</v>
      </c>
    </row>
    <row r="14" spans="1:22" x14ac:dyDescent="0.25">
      <c r="A14" s="11" t="s">
        <v>25</v>
      </c>
      <c r="B14" s="12">
        <v>10</v>
      </c>
      <c r="C14" s="65" t="s">
        <v>26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6">
        <v>12814320</v>
      </c>
      <c r="R14" s="66"/>
      <c r="S14" s="66"/>
      <c r="T14" s="39">
        <v>2571374.36</v>
      </c>
      <c r="U14" s="40">
        <f>Q14-T14</f>
        <v>10242945.640000001</v>
      </c>
    </row>
    <row r="15" spans="1:22" x14ac:dyDescent="0.25">
      <c r="A15" s="13" t="s">
        <v>27</v>
      </c>
      <c r="B15" s="14"/>
      <c r="C15" s="61" t="s">
        <v>28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15"/>
      <c r="R15" s="16"/>
      <c r="S15" s="16"/>
      <c r="T15" s="15"/>
      <c r="U15" s="17"/>
    </row>
    <row r="16" spans="1:22" ht="30.75" customHeight="1" x14ac:dyDescent="0.25">
      <c r="A16" s="19" t="s">
        <v>29</v>
      </c>
      <c r="B16" s="20"/>
      <c r="C16" s="47">
        <v>182</v>
      </c>
      <c r="D16" s="47"/>
      <c r="E16" s="47" t="s">
        <v>30</v>
      </c>
      <c r="F16" s="47"/>
      <c r="G16" s="47">
        <v>201001</v>
      </c>
      <c r="H16" s="47"/>
      <c r="I16" s="47"/>
      <c r="J16" s="47"/>
      <c r="K16" s="47"/>
      <c r="L16" s="47">
        <v>1000</v>
      </c>
      <c r="M16" s="47"/>
      <c r="N16" s="49" t="s">
        <v>32</v>
      </c>
      <c r="O16" s="49"/>
      <c r="P16" s="49"/>
      <c r="Q16" s="50">
        <v>1939400</v>
      </c>
      <c r="R16" s="50"/>
      <c r="S16" s="50"/>
      <c r="T16" s="21">
        <v>333816.53000000003</v>
      </c>
      <c r="U16" s="22">
        <f>Q16-T16</f>
        <v>1605583.47</v>
      </c>
      <c r="V16" s="18"/>
    </row>
    <row r="17" spans="1:22" ht="27" customHeight="1" x14ac:dyDescent="0.25">
      <c r="A17" s="19" t="s">
        <v>33</v>
      </c>
      <c r="B17" s="20"/>
      <c r="C17" s="47">
        <v>100</v>
      </c>
      <c r="D17" s="47"/>
      <c r="E17" s="47" t="s">
        <v>34</v>
      </c>
      <c r="F17" s="47"/>
      <c r="G17" s="48" t="s">
        <v>76</v>
      </c>
      <c r="H17" s="48"/>
      <c r="I17" s="48"/>
      <c r="J17" s="48"/>
      <c r="K17" s="48"/>
      <c r="L17" s="47" t="s">
        <v>31</v>
      </c>
      <c r="M17" s="47"/>
      <c r="N17" s="49" t="s">
        <v>32</v>
      </c>
      <c r="O17" s="49"/>
      <c r="P17" s="49"/>
      <c r="Q17" s="50">
        <v>749200</v>
      </c>
      <c r="R17" s="50"/>
      <c r="S17" s="50"/>
      <c r="T17" s="21">
        <v>232397.35</v>
      </c>
      <c r="U17" s="22">
        <f t="shared" ref="U17:U31" si="0">Q17-T17</f>
        <v>516802.65</v>
      </c>
      <c r="V17" s="18"/>
    </row>
    <row r="18" spans="1:22" ht="18.75" customHeight="1" x14ac:dyDescent="0.25">
      <c r="A18" s="19" t="s">
        <v>75</v>
      </c>
      <c r="B18" s="20"/>
      <c r="C18" s="41" t="s">
        <v>77</v>
      </c>
      <c r="D18" s="31"/>
      <c r="E18" s="31">
        <v>105</v>
      </c>
      <c r="F18" s="31"/>
      <c r="G18" s="31">
        <v>301001</v>
      </c>
      <c r="H18" s="31"/>
      <c r="I18" s="31"/>
      <c r="J18" s="31"/>
      <c r="K18" s="31"/>
      <c r="L18" s="31">
        <v>1000</v>
      </c>
      <c r="M18" s="31"/>
      <c r="N18" s="32">
        <v>110</v>
      </c>
      <c r="O18" s="32"/>
      <c r="P18" s="32"/>
      <c r="Q18" s="51">
        <v>5600</v>
      </c>
      <c r="R18" s="52"/>
      <c r="S18" s="33">
        <f>SUM(Q18)</f>
        <v>5600</v>
      </c>
      <c r="T18" s="33">
        <v>7200</v>
      </c>
      <c r="U18" s="22">
        <f t="shared" si="0"/>
        <v>-1600</v>
      </c>
      <c r="V18" s="18"/>
    </row>
    <row r="19" spans="1:22" ht="26.25" customHeight="1" x14ac:dyDescent="0.25">
      <c r="A19" s="19" t="s">
        <v>35</v>
      </c>
      <c r="B19" s="20"/>
      <c r="C19" s="47">
        <v>182</v>
      </c>
      <c r="D19" s="47"/>
      <c r="E19" s="47" t="s">
        <v>36</v>
      </c>
      <c r="F19" s="47"/>
      <c r="G19" s="47" t="s">
        <v>37</v>
      </c>
      <c r="H19" s="47"/>
      <c r="I19" s="47"/>
      <c r="J19" s="47"/>
      <c r="K19" s="47"/>
      <c r="L19" s="47">
        <v>1000</v>
      </c>
      <c r="M19" s="47"/>
      <c r="N19" s="49" t="s">
        <v>32</v>
      </c>
      <c r="O19" s="49"/>
      <c r="P19" s="49"/>
      <c r="Q19" s="50">
        <v>74600</v>
      </c>
      <c r="R19" s="50"/>
      <c r="S19" s="50"/>
      <c r="T19" s="23">
        <v>1947.72</v>
      </c>
      <c r="U19" s="22">
        <f t="shared" si="0"/>
        <v>72652.28</v>
      </c>
      <c r="V19" s="18"/>
    </row>
    <row r="20" spans="1:22" ht="25.5" customHeight="1" x14ac:dyDescent="0.25">
      <c r="A20" s="19" t="s">
        <v>38</v>
      </c>
      <c r="B20" s="20"/>
      <c r="C20" s="47">
        <v>182</v>
      </c>
      <c r="D20" s="47"/>
      <c r="E20" s="47" t="s">
        <v>36</v>
      </c>
      <c r="F20" s="47"/>
      <c r="G20" s="47">
        <v>603310</v>
      </c>
      <c r="H20" s="47"/>
      <c r="I20" s="47"/>
      <c r="J20" s="47"/>
      <c r="K20" s="47"/>
      <c r="L20" s="47">
        <v>1000</v>
      </c>
      <c r="M20" s="47"/>
      <c r="N20" s="49" t="s">
        <v>32</v>
      </c>
      <c r="O20" s="49"/>
      <c r="P20" s="49"/>
      <c r="Q20" s="50">
        <v>3750000</v>
      </c>
      <c r="R20" s="50"/>
      <c r="S20" s="50"/>
      <c r="T20" s="21">
        <v>1281758.29</v>
      </c>
      <c r="U20" s="22">
        <f t="shared" si="0"/>
        <v>2468241.71</v>
      </c>
      <c r="V20" s="18"/>
    </row>
    <row r="21" spans="1:22" ht="28.5" customHeight="1" x14ac:dyDescent="0.25">
      <c r="A21" s="19" t="s">
        <v>39</v>
      </c>
      <c r="B21" s="20"/>
      <c r="C21" s="47">
        <v>182</v>
      </c>
      <c r="D21" s="47"/>
      <c r="E21" s="47" t="s">
        <v>36</v>
      </c>
      <c r="F21" s="47"/>
      <c r="G21" s="47">
        <v>604310</v>
      </c>
      <c r="H21" s="47"/>
      <c r="I21" s="47"/>
      <c r="J21" s="47"/>
      <c r="K21" s="47"/>
      <c r="L21" s="47" t="s">
        <v>41</v>
      </c>
      <c r="M21" s="47"/>
      <c r="N21" s="49" t="s">
        <v>32</v>
      </c>
      <c r="O21" s="49"/>
      <c r="P21" s="49"/>
      <c r="Q21" s="50">
        <v>786000</v>
      </c>
      <c r="R21" s="50"/>
      <c r="S21" s="50"/>
      <c r="T21" s="21">
        <v>58027.91</v>
      </c>
      <c r="U21" s="22">
        <f t="shared" si="0"/>
        <v>727972.09</v>
      </c>
      <c r="V21" s="18"/>
    </row>
    <row r="22" spans="1:22" ht="25.5" customHeight="1" x14ac:dyDescent="0.25">
      <c r="A22" s="19" t="s">
        <v>42</v>
      </c>
      <c r="B22" s="20"/>
      <c r="C22" s="47">
        <v>182</v>
      </c>
      <c r="D22" s="47"/>
      <c r="E22" s="47" t="s">
        <v>36</v>
      </c>
      <c r="F22" s="47"/>
      <c r="G22" s="47" t="s">
        <v>43</v>
      </c>
      <c r="H22" s="47"/>
      <c r="I22" s="47"/>
      <c r="J22" s="47"/>
      <c r="K22" s="47"/>
      <c r="L22" s="47">
        <v>1000</v>
      </c>
      <c r="M22" s="47"/>
      <c r="N22" s="49" t="s">
        <v>32</v>
      </c>
      <c r="O22" s="49"/>
      <c r="P22" s="49"/>
      <c r="Q22" s="50">
        <v>400000</v>
      </c>
      <c r="R22" s="50"/>
      <c r="S22" s="50"/>
      <c r="T22" s="21">
        <v>52062.5</v>
      </c>
      <c r="U22" s="22">
        <f t="shared" si="0"/>
        <v>347937.5</v>
      </c>
      <c r="V22" s="18"/>
    </row>
    <row r="23" spans="1:22" ht="25.5" customHeight="1" x14ac:dyDescent="0.25">
      <c r="A23" s="19" t="s">
        <v>44</v>
      </c>
      <c r="B23" s="20"/>
      <c r="C23" s="47">
        <v>182</v>
      </c>
      <c r="D23" s="47"/>
      <c r="E23" s="47" t="s">
        <v>36</v>
      </c>
      <c r="F23" s="47"/>
      <c r="G23" s="47" t="s">
        <v>45</v>
      </c>
      <c r="H23" s="47"/>
      <c r="I23" s="47"/>
      <c r="J23" s="47"/>
      <c r="K23" s="47"/>
      <c r="L23" s="47">
        <v>1000</v>
      </c>
      <c r="M23" s="47"/>
      <c r="N23" s="49" t="s">
        <v>32</v>
      </c>
      <c r="O23" s="49"/>
      <c r="P23" s="49"/>
      <c r="Q23" s="50">
        <v>603000</v>
      </c>
      <c r="R23" s="50"/>
      <c r="S23" s="50"/>
      <c r="T23" s="21">
        <v>43805.760000000002</v>
      </c>
      <c r="U23" s="22">
        <f t="shared" si="0"/>
        <v>559194.24</v>
      </c>
      <c r="V23" s="18"/>
    </row>
    <row r="24" spans="1:22" ht="18" customHeight="1" x14ac:dyDescent="0.25">
      <c r="A24" s="19" t="s">
        <v>46</v>
      </c>
      <c r="B24" s="20"/>
      <c r="C24" s="47" t="s">
        <v>9</v>
      </c>
      <c r="D24" s="47"/>
      <c r="E24" s="47" t="s">
        <v>47</v>
      </c>
      <c r="F24" s="47"/>
      <c r="G24" s="47" t="s">
        <v>48</v>
      </c>
      <c r="H24" s="47"/>
      <c r="I24" s="47"/>
      <c r="J24" s="47"/>
      <c r="K24" s="47"/>
      <c r="L24" s="47">
        <v>1000</v>
      </c>
      <c r="M24" s="47"/>
      <c r="N24" s="49" t="s">
        <v>32</v>
      </c>
      <c r="O24" s="49"/>
      <c r="P24" s="49"/>
      <c r="Q24" s="50">
        <v>45000</v>
      </c>
      <c r="R24" s="50"/>
      <c r="S24" s="50"/>
      <c r="T24" s="21">
        <v>8910</v>
      </c>
      <c r="U24" s="22">
        <f t="shared" si="0"/>
        <v>36090</v>
      </c>
      <c r="V24" s="18"/>
    </row>
    <row r="25" spans="1:22" ht="29.25" customHeight="1" x14ac:dyDescent="0.25">
      <c r="A25" s="19" t="s">
        <v>49</v>
      </c>
      <c r="B25" s="20"/>
      <c r="C25" s="47" t="s">
        <v>9</v>
      </c>
      <c r="D25" s="47"/>
      <c r="E25" s="47" t="s">
        <v>50</v>
      </c>
      <c r="F25" s="47"/>
      <c r="G25" s="47" t="s">
        <v>51</v>
      </c>
      <c r="H25" s="47"/>
      <c r="I25" s="47"/>
      <c r="J25" s="47"/>
      <c r="K25" s="47"/>
      <c r="L25" s="47">
        <v>0</v>
      </c>
      <c r="M25" s="47"/>
      <c r="N25" s="49" t="s">
        <v>52</v>
      </c>
      <c r="O25" s="49"/>
      <c r="P25" s="49"/>
      <c r="Q25" s="50">
        <v>500000</v>
      </c>
      <c r="R25" s="50"/>
      <c r="S25" s="50"/>
      <c r="T25" s="21">
        <v>0</v>
      </c>
      <c r="U25" s="22">
        <f t="shared" si="0"/>
        <v>500000</v>
      </c>
      <c r="V25" s="18"/>
    </row>
    <row r="26" spans="1:22" ht="15.75" customHeight="1" x14ac:dyDescent="0.25">
      <c r="A26" s="19" t="s">
        <v>53</v>
      </c>
      <c r="B26" s="20"/>
      <c r="C26" s="47" t="s">
        <v>9</v>
      </c>
      <c r="D26" s="47"/>
      <c r="E26" s="47" t="s">
        <v>50</v>
      </c>
      <c r="F26" s="47"/>
      <c r="G26" s="47" t="s">
        <v>54</v>
      </c>
      <c r="H26" s="47"/>
      <c r="I26" s="47"/>
      <c r="J26" s="47"/>
      <c r="K26" s="47"/>
      <c r="L26" s="47" t="s">
        <v>31</v>
      </c>
      <c r="M26" s="47"/>
      <c r="N26" s="49" t="s">
        <v>52</v>
      </c>
      <c r="O26" s="49"/>
      <c r="P26" s="49"/>
      <c r="Q26" s="50">
        <v>200000</v>
      </c>
      <c r="R26" s="50"/>
      <c r="S26" s="50"/>
      <c r="T26" s="21">
        <v>20059.099999999999</v>
      </c>
      <c r="U26" s="22">
        <f t="shared" si="0"/>
        <v>179940.9</v>
      </c>
      <c r="V26" s="18"/>
    </row>
    <row r="27" spans="1:22" ht="27" customHeight="1" x14ac:dyDescent="0.25">
      <c r="A27" s="19" t="s">
        <v>55</v>
      </c>
      <c r="B27" s="20"/>
      <c r="C27" s="47" t="s">
        <v>9</v>
      </c>
      <c r="D27" s="47"/>
      <c r="E27" s="47" t="s">
        <v>50</v>
      </c>
      <c r="F27" s="47"/>
      <c r="G27" s="47" t="s">
        <v>56</v>
      </c>
      <c r="H27" s="47"/>
      <c r="I27" s="47"/>
      <c r="J27" s="47"/>
      <c r="K27" s="47"/>
      <c r="L27" s="47" t="s">
        <v>31</v>
      </c>
      <c r="M27" s="47"/>
      <c r="N27" s="49" t="s">
        <v>52</v>
      </c>
      <c r="O27" s="49"/>
      <c r="P27" s="49"/>
      <c r="Q27" s="50">
        <v>90000</v>
      </c>
      <c r="R27" s="50"/>
      <c r="S27" s="50"/>
      <c r="T27" s="24">
        <v>109466.7</v>
      </c>
      <c r="U27" s="22">
        <f t="shared" si="0"/>
        <v>-19466.699999999997</v>
      </c>
      <c r="V27" s="18"/>
    </row>
    <row r="28" spans="1:22" ht="29.25" customHeight="1" x14ac:dyDescent="0.25">
      <c r="A28" s="19" t="s">
        <v>57</v>
      </c>
      <c r="B28" s="20"/>
      <c r="C28" s="47" t="s">
        <v>9</v>
      </c>
      <c r="D28" s="47"/>
      <c r="E28" s="47" t="s">
        <v>58</v>
      </c>
      <c r="F28" s="47"/>
      <c r="G28" s="47" t="s">
        <v>59</v>
      </c>
      <c r="H28" s="47"/>
      <c r="I28" s="47"/>
      <c r="J28" s="47"/>
      <c r="K28" s="47"/>
      <c r="L28" s="48" t="s">
        <v>78</v>
      </c>
      <c r="M28" s="48"/>
      <c r="N28" s="49" t="s">
        <v>60</v>
      </c>
      <c r="O28" s="49"/>
      <c r="P28" s="49"/>
      <c r="Q28" s="50">
        <v>80000</v>
      </c>
      <c r="R28" s="50"/>
      <c r="S28" s="50"/>
      <c r="T28" s="24">
        <v>12000</v>
      </c>
      <c r="U28" s="22">
        <f t="shared" si="0"/>
        <v>68000</v>
      </c>
      <c r="V28" s="18"/>
    </row>
    <row r="29" spans="1:22" ht="31.5" customHeight="1" x14ac:dyDescent="0.25">
      <c r="A29" s="19" t="s">
        <v>61</v>
      </c>
      <c r="B29" s="20"/>
      <c r="C29" s="47" t="s">
        <v>9</v>
      </c>
      <c r="D29" s="47"/>
      <c r="E29" s="47" t="s">
        <v>62</v>
      </c>
      <c r="F29" s="47"/>
      <c r="G29" s="47" t="s">
        <v>40</v>
      </c>
      <c r="H29" s="47"/>
      <c r="I29" s="47"/>
      <c r="J29" s="47"/>
      <c r="K29" s="47"/>
      <c r="L29" s="47" t="s">
        <v>31</v>
      </c>
      <c r="M29" s="47"/>
      <c r="N29" s="49" t="s">
        <v>63</v>
      </c>
      <c r="O29" s="49"/>
      <c r="P29" s="49"/>
      <c r="Q29" s="50">
        <v>1500000</v>
      </c>
      <c r="R29" s="50"/>
      <c r="S29" s="50"/>
      <c r="T29" s="21"/>
      <c r="U29" s="22">
        <f t="shared" si="0"/>
        <v>1500000</v>
      </c>
      <c r="V29" s="18"/>
    </row>
    <row r="30" spans="1:22" ht="56.25" customHeight="1" x14ac:dyDescent="0.25">
      <c r="A30" s="19" t="s">
        <v>64</v>
      </c>
      <c r="B30" s="20"/>
      <c r="C30" s="47" t="s">
        <v>9</v>
      </c>
      <c r="D30" s="47"/>
      <c r="E30" s="47" t="s">
        <v>65</v>
      </c>
      <c r="F30" s="47"/>
      <c r="G30" s="48" t="s">
        <v>79</v>
      </c>
      <c r="H30" s="48"/>
      <c r="I30" s="48"/>
      <c r="J30" s="48"/>
      <c r="K30" s="48"/>
      <c r="L30" s="47" t="s">
        <v>31</v>
      </c>
      <c r="M30" s="47"/>
      <c r="N30" s="49" t="s">
        <v>66</v>
      </c>
      <c r="O30" s="49"/>
      <c r="P30" s="49"/>
      <c r="Q30" s="50">
        <v>1446000</v>
      </c>
      <c r="R30" s="50"/>
      <c r="S30" s="50"/>
      <c r="T30" s="21">
        <v>289200</v>
      </c>
      <c r="U30" s="22">
        <f t="shared" si="0"/>
        <v>1156800</v>
      </c>
      <c r="V30" s="18"/>
    </row>
    <row r="31" spans="1:22" ht="31.5" customHeight="1" x14ac:dyDescent="0.25">
      <c r="A31" s="19" t="s">
        <v>74</v>
      </c>
      <c r="B31" s="20"/>
      <c r="C31" s="30" t="s">
        <v>9</v>
      </c>
      <c r="D31" s="26"/>
      <c r="E31" s="26">
        <v>202</v>
      </c>
      <c r="F31" s="26"/>
      <c r="G31" s="30" t="s">
        <v>73</v>
      </c>
      <c r="H31" s="26"/>
      <c r="I31" s="26"/>
      <c r="J31" s="26"/>
      <c r="K31" s="26"/>
      <c r="L31" s="30" t="s">
        <v>31</v>
      </c>
      <c r="M31" s="26"/>
      <c r="N31" s="27">
        <v>151</v>
      </c>
      <c r="O31" s="27"/>
      <c r="P31" s="27"/>
      <c r="Q31" s="51">
        <v>200300</v>
      </c>
      <c r="R31" s="52"/>
      <c r="S31" s="28">
        <f>SUM(Q31)</f>
        <v>200300</v>
      </c>
      <c r="T31" s="28">
        <v>56810</v>
      </c>
      <c r="U31" s="22">
        <f t="shared" si="0"/>
        <v>143490</v>
      </c>
      <c r="V31" s="18"/>
    </row>
    <row r="32" spans="1:22" ht="41.25" customHeight="1" x14ac:dyDescent="0.25">
      <c r="A32" s="19" t="s">
        <v>68</v>
      </c>
      <c r="B32" s="20"/>
      <c r="C32" s="47" t="s">
        <v>9</v>
      </c>
      <c r="D32" s="47"/>
      <c r="E32" s="47" t="s">
        <v>69</v>
      </c>
      <c r="F32" s="47"/>
      <c r="G32" s="48" t="s">
        <v>80</v>
      </c>
      <c r="H32" s="48"/>
      <c r="I32" s="48"/>
      <c r="J32" s="48"/>
      <c r="K32" s="48"/>
      <c r="L32" s="47" t="s">
        <v>31</v>
      </c>
      <c r="M32" s="47"/>
      <c r="N32" s="49" t="s">
        <v>66</v>
      </c>
      <c r="O32" s="49"/>
      <c r="P32" s="49"/>
      <c r="Q32" s="56" t="s">
        <v>70</v>
      </c>
      <c r="R32" s="56"/>
      <c r="S32" s="56"/>
      <c r="T32" s="21">
        <v>-55655</v>
      </c>
      <c r="U32" s="22">
        <f>T32</f>
        <v>-55655</v>
      </c>
      <c r="V32" s="18"/>
    </row>
    <row r="33" spans="1:22" ht="41.25" customHeight="1" x14ac:dyDescent="0.25">
      <c r="A33" s="19" t="s">
        <v>67</v>
      </c>
      <c r="B33" s="20"/>
      <c r="C33" s="47" t="s">
        <v>9</v>
      </c>
      <c r="D33" s="47"/>
      <c r="E33" s="47" t="s">
        <v>65</v>
      </c>
      <c r="F33" s="47"/>
      <c r="G33" s="47">
        <v>401410</v>
      </c>
      <c r="H33" s="47"/>
      <c r="I33" s="47"/>
      <c r="J33" s="47"/>
      <c r="K33" s="47"/>
      <c r="L33" s="47" t="s">
        <v>31</v>
      </c>
      <c r="M33" s="47"/>
      <c r="N33" s="49" t="s">
        <v>66</v>
      </c>
      <c r="O33" s="49"/>
      <c r="P33" s="49"/>
      <c r="Q33" s="50">
        <v>16520</v>
      </c>
      <c r="R33" s="50"/>
      <c r="S33" s="50"/>
      <c r="T33" s="34">
        <v>12390</v>
      </c>
      <c r="U33" s="22">
        <f t="shared" ref="U33" si="1">Q33-T33</f>
        <v>4130</v>
      </c>
      <c r="V33" s="18"/>
    </row>
    <row r="34" spans="1:22" ht="81.75" customHeight="1" x14ac:dyDescent="0.25">
      <c r="A34" s="43" t="s">
        <v>71</v>
      </c>
      <c r="B34" s="44"/>
      <c r="C34" s="53" t="s">
        <v>9</v>
      </c>
      <c r="D34" s="53"/>
      <c r="E34" s="53" t="s">
        <v>65</v>
      </c>
      <c r="F34" s="53"/>
      <c r="G34" s="53" t="s">
        <v>72</v>
      </c>
      <c r="H34" s="53"/>
      <c r="I34" s="53"/>
      <c r="J34" s="53"/>
      <c r="K34" s="53"/>
      <c r="L34" s="53" t="s">
        <v>31</v>
      </c>
      <c r="M34" s="53"/>
      <c r="N34" s="54" t="s">
        <v>66</v>
      </c>
      <c r="O34" s="54"/>
      <c r="P34" s="54"/>
      <c r="Q34" s="55">
        <v>428700</v>
      </c>
      <c r="R34" s="55"/>
      <c r="S34" s="55"/>
      <c r="T34" s="45">
        <v>107177.5</v>
      </c>
      <c r="U34" s="46">
        <f>Q34-T34</f>
        <v>321522.5</v>
      </c>
      <c r="V34" s="18"/>
    </row>
    <row r="35" spans="1:22" ht="15" customHeight="1" x14ac:dyDescent="0.25">
      <c r="A35" s="35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8"/>
      <c r="R35" s="38"/>
      <c r="S35" s="38">
        <f>SUM(Q35:R35)</f>
        <v>0</v>
      </c>
      <c r="T35" s="38"/>
      <c r="U35" s="38"/>
      <c r="V35" s="18"/>
    </row>
    <row r="36" spans="1:22" x14ac:dyDescent="0.25">
      <c r="Q36" s="42"/>
      <c r="S36" s="42">
        <f>SUM(Q36:R36)</f>
        <v>0</v>
      </c>
    </row>
    <row r="168" ht="33.75" customHeight="1" x14ac:dyDescent="0.25"/>
    <row r="174" ht="15.75" customHeight="1" x14ac:dyDescent="0.25"/>
    <row r="177" ht="33.75" customHeight="1" x14ac:dyDescent="0.25"/>
    <row r="180" ht="15.75" customHeight="1" x14ac:dyDescent="0.25"/>
    <row r="182" ht="15.75" customHeight="1" x14ac:dyDescent="0.25"/>
    <row r="183" ht="15.75" customHeight="1" x14ac:dyDescent="0.25"/>
    <row r="186" ht="15.75" customHeight="1" x14ac:dyDescent="0.25"/>
    <row r="187" ht="15" customHeight="1" x14ac:dyDescent="0.25"/>
    <row r="189" ht="15.75" customHeight="1" x14ac:dyDescent="0.25"/>
    <row r="191" ht="15.75" customHeight="1" x14ac:dyDescent="0.25"/>
    <row r="196" ht="15" customHeight="1" x14ac:dyDescent="0.25"/>
  </sheetData>
  <mergeCells count="118">
    <mergeCell ref="Q29:S29"/>
    <mergeCell ref="C28:D28"/>
    <mergeCell ref="E28:F28"/>
    <mergeCell ref="G28:K28"/>
    <mergeCell ref="L28:M28"/>
    <mergeCell ref="N28:P28"/>
    <mergeCell ref="Q28:S28"/>
    <mergeCell ref="C27:D27"/>
    <mergeCell ref="E27:F27"/>
    <mergeCell ref="G27:K27"/>
    <mergeCell ref="L27:M27"/>
    <mergeCell ref="N27:P27"/>
    <mergeCell ref="Q27:S27"/>
    <mergeCell ref="Q23:S23"/>
    <mergeCell ref="C22:D22"/>
    <mergeCell ref="E22:F22"/>
    <mergeCell ref="G22:K22"/>
    <mergeCell ref="G23:K23"/>
    <mergeCell ref="L23:M23"/>
    <mergeCell ref="N23:P23"/>
    <mergeCell ref="Q26:S26"/>
    <mergeCell ref="C25:D25"/>
    <mergeCell ref="E25:F25"/>
    <mergeCell ref="G25:K25"/>
    <mergeCell ref="L25:M25"/>
    <mergeCell ref="N25:P25"/>
    <mergeCell ref="Q25:S25"/>
    <mergeCell ref="A10:U10"/>
    <mergeCell ref="C12:P12"/>
    <mergeCell ref="Q12:S12"/>
    <mergeCell ref="C13:P13"/>
    <mergeCell ref="Q13:S13"/>
    <mergeCell ref="C14:P14"/>
    <mergeCell ref="Q14:S14"/>
    <mergeCell ref="C19:D19"/>
    <mergeCell ref="E19:F19"/>
    <mergeCell ref="G19:K19"/>
    <mergeCell ref="L19:M19"/>
    <mergeCell ref="N19:P19"/>
    <mergeCell ref="Q19:S19"/>
    <mergeCell ref="Q16:S16"/>
    <mergeCell ref="C17:D17"/>
    <mergeCell ref="E17:F17"/>
    <mergeCell ref="G17:K17"/>
    <mergeCell ref="L17:M17"/>
    <mergeCell ref="N17:P17"/>
    <mergeCell ref="Q18:R18"/>
    <mergeCell ref="L20:M20"/>
    <mergeCell ref="N20:P20"/>
    <mergeCell ref="C29:D29"/>
    <mergeCell ref="E29:F29"/>
    <mergeCell ref="G29:K29"/>
    <mergeCell ref="L29:M29"/>
    <mergeCell ref="N29:P29"/>
    <mergeCell ref="L22:M22"/>
    <mergeCell ref="N22:P22"/>
    <mergeCell ref="C26:D26"/>
    <mergeCell ref="E26:F26"/>
    <mergeCell ref="G26:K26"/>
    <mergeCell ref="L26:M26"/>
    <mergeCell ref="N26:P26"/>
    <mergeCell ref="C24:D24"/>
    <mergeCell ref="E24:F24"/>
    <mergeCell ref="G24:K24"/>
    <mergeCell ref="L24:M24"/>
    <mergeCell ref="N24:P24"/>
    <mergeCell ref="Q24:S24"/>
    <mergeCell ref="Q22:S22"/>
    <mergeCell ref="C23:D23"/>
    <mergeCell ref="E23:F23"/>
    <mergeCell ref="Q33:S33"/>
    <mergeCell ref="B1:S1"/>
    <mergeCell ref="C3:S3"/>
    <mergeCell ref="B5:S5"/>
    <mergeCell ref="D6:S6"/>
    <mergeCell ref="B7:S7"/>
    <mergeCell ref="B8:S8"/>
    <mergeCell ref="L16:M16"/>
    <mergeCell ref="N16:P16"/>
    <mergeCell ref="C21:D21"/>
    <mergeCell ref="E21:F21"/>
    <mergeCell ref="G21:K21"/>
    <mergeCell ref="L21:M21"/>
    <mergeCell ref="N21:P21"/>
    <mergeCell ref="Q21:S21"/>
    <mergeCell ref="C20:D20"/>
    <mergeCell ref="E20:F20"/>
    <mergeCell ref="Q17:S17"/>
    <mergeCell ref="C15:P15"/>
    <mergeCell ref="C16:D16"/>
    <mergeCell ref="E16:F16"/>
    <mergeCell ref="G16:K16"/>
    <mergeCell ref="G20:K20"/>
    <mergeCell ref="Q20:S20"/>
    <mergeCell ref="C30:D30"/>
    <mergeCell ref="E30:F30"/>
    <mergeCell ref="G30:K30"/>
    <mergeCell ref="L30:M30"/>
    <mergeCell ref="N30:P30"/>
    <mergeCell ref="Q30:S30"/>
    <mergeCell ref="Q31:R31"/>
    <mergeCell ref="C34:D34"/>
    <mergeCell ref="E34:F34"/>
    <mergeCell ref="G34:K34"/>
    <mergeCell ref="L34:M34"/>
    <mergeCell ref="N34:P34"/>
    <mergeCell ref="Q34:S34"/>
    <mergeCell ref="C32:D32"/>
    <mergeCell ref="E32:F32"/>
    <mergeCell ref="G32:K32"/>
    <mergeCell ref="L32:M32"/>
    <mergeCell ref="N32:P32"/>
    <mergeCell ref="Q32:S32"/>
    <mergeCell ref="C33:D33"/>
    <mergeCell ref="E33:F33"/>
    <mergeCell ref="G33:K33"/>
    <mergeCell ref="L33:M33"/>
    <mergeCell ref="N33:P3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2015-04-03T07:05:12Z</dcterms:modified>
</cp:coreProperties>
</file>